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uditor\Purchasing\2024 RFPs\20 - ITB 2024-20 - Records Storage Building\Record Storage bids\"/>
    </mc:Choice>
  </mc:AlternateContent>
  <xr:revisionPtr revIDLastSave="0" documentId="8_{81FFAB03-D09C-4B53-B230-C36730F09793}" xr6:coauthVersionLast="47" xr6:coauthVersionMax="47" xr10:uidLastSave="{00000000-0000-0000-0000-000000000000}"/>
  <bookViews>
    <workbookView xWindow="28680" yWindow="-240" windowWidth="29040" windowHeight="15840" xr2:uid="{65B65AF9-A5B1-437E-BD6A-C0FBAEE90F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9" i="1" l="1"/>
  <c r="AA7" i="1"/>
  <c r="AA5" i="1"/>
  <c r="X7" i="1"/>
  <c r="U7" i="1"/>
  <c r="R30" i="1"/>
  <c r="R7" i="1"/>
  <c r="R5" i="1"/>
  <c r="O7" i="1"/>
  <c r="O30" i="1"/>
  <c r="K30" i="1"/>
  <c r="K7" i="1"/>
  <c r="K27" i="1"/>
  <c r="K28" i="1"/>
  <c r="H24" i="1"/>
  <c r="H23" i="1"/>
  <c r="H20" i="1"/>
  <c r="H19" i="1"/>
  <c r="H18" i="1"/>
  <c r="H17" i="1"/>
  <c r="H16" i="1"/>
  <c r="H14" i="1"/>
  <c r="H13" i="1"/>
  <c r="H12" i="1"/>
  <c r="H11" i="1"/>
  <c r="H10" i="1"/>
  <c r="H9" i="1"/>
  <c r="H8" i="1"/>
  <c r="H7" i="1"/>
  <c r="AA25" i="1"/>
  <c r="X25" i="1"/>
  <c r="U25" i="1"/>
  <c r="R25" i="1"/>
  <c r="K25" i="1"/>
  <c r="AA24" i="1"/>
  <c r="X24" i="1"/>
  <c r="U24" i="1"/>
  <c r="R24" i="1"/>
  <c r="O24" i="1"/>
  <c r="K24" i="1"/>
  <c r="AA23" i="1"/>
  <c r="X23" i="1"/>
  <c r="U23" i="1"/>
  <c r="R23" i="1"/>
  <c r="O23" i="1"/>
  <c r="K23" i="1"/>
  <c r="AA22" i="1"/>
  <c r="X22" i="1"/>
  <c r="U22" i="1"/>
  <c r="R22" i="1"/>
  <c r="O22" i="1"/>
  <c r="K22" i="1"/>
  <c r="AA21" i="1"/>
  <c r="X21" i="1"/>
  <c r="U21" i="1"/>
  <c r="R21" i="1"/>
  <c r="O21" i="1"/>
  <c r="K21" i="1"/>
  <c r="AA20" i="1"/>
  <c r="X20" i="1"/>
  <c r="U20" i="1"/>
  <c r="R20" i="1"/>
  <c r="O20" i="1"/>
  <c r="K20" i="1"/>
  <c r="AA19" i="1"/>
  <c r="X19" i="1"/>
  <c r="U19" i="1"/>
  <c r="R19" i="1"/>
  <c r="O19" i="1"/>
  <c r="K19" i="1"/>
  <c r="AA18" i="1"/>
  <c r="X18" i="1"/>
  <c r="U18" i="1"/>
  <c r="R18" i="1"/>
  <c r="O18" i="1"/>
  <c r="K18" i="1"/>
  <c r="AA17" i="1"/>
  <c r="X17" i="1"/>
  <c r="U17" i="1"/>
  <c r="R17" i="1"/>
  <c r="O17" i="1"/>
  <c r="K17" i="1"/>
  <c r="AA16" i="1"/>
  <c r="X16" i="1"/>
  <c r="U16" i="1"/>
  <c r="R16" i="1"/>
  <c r="K16" i="1"/>
  <c r="AA14" i="1"/>
  <c r="X14" i="1"/>
  <c r="U14" i="1"/>
  <c r="R14" i="1"/>
  <c r="O14" i="1"/>
  <c r="K14" i="1"/>
  <c r="AA13" i="1"/>
  <c r="X13" i="1"/>
  <c r="U13" i="1"/>
  <c r="R13" i="1"/>
  <c r="O13" i="1"/>
  <c r="K13" i="1"/>
  <c r="AA12" i="1"/>
  <c r="X12" i="1"/>
  <c r="U12" i="1"/>
  <c r="R12" i="1"/>
  <c r="O12" i="1"/>
  <c r="K12" i="1"/>
  <c r="AA11" i="1"/>
  <c r="X11" i="1"/>
  <c r="U11" i="1"/>
  <c r="R11" i="1"/>
  <c r="O11" i="1"/>
  <c r="K11" i="1"/>
  <c r="AA10" i="1"/>
  <c r="X10" i="1"/>
  <c r="U10" i="1"/>
  <c r="R10" i="1"/>
  <c r="O10" i="1"/>
  <c r="AA9" i="1"/>
  <c r="X9" i="1"/>
  <c r="U9" i="1"/>
  <c r="R9" i="1"/>
  <c r="O9" i="1"/>
  <c r="AA8" i="1"/>
  <c r="X8" i="1"/>
  <c r="U8" i="1"/>
  <c r="R8" i="1"/>
  <c r="O8" i="1"/>
  <c r="O4" i="1"/>
  <c r="K10" i="1"/>
  <c r="K9" i="1"/>
  <c r="K8" i="1"/>
  <c r="H5" i="1"/>
  <c r="H15" i="1"/>
  <c r="X30" i="1" l="1"/>
  <c r="H6" i="1"/>
  <c r="U30" i="1" l="1"/>
  <c r="H30" i="1"/>
  <c r="AA30" i="1" l="1"/>
</calcChain>
</file>

<file path=xl/sharedStrings.xml><?xml version="1.0" encoding="utf-8"?>
<sst xmlns="http://schemas.openxmlformats.org/spreadsheetml/2006/main" count="137" uniqueCount="80">
  <si>
    <t>Item #</t>
  </si>
  <si>
    <t>Description</t>
  </si>
  <si>
    <t>Unit</t>
  </si>
  <si>
    <t>Est Qty</t>
  </si>
  <si>
    <t>Unit Price</t>
  </si>
  <si>
    <t>Amount</t>
  </si>
  <si>
    <t>Lump</t>
  </si>
  <si>
    <t>Records Storage ITB #2024-20</t>
  </si>
  <si>
    <t>Forge Contractors</t>
  </si>
  <si>
    <t>1</t>
  </si>
  <si>
    <t>1a</t>
  </si>
  <si>
    <t>1b</t>
  </si>
  <si>
    <t>5</t>
  </si>
  <si>
    <t>8</t>
  </si>
  <si>
    <t>01</t>
  </si>
  <si>
    <t>05</t>
  </si>
  <si>
    <t>07</t>
  </si>
  <si>
    <t>08</t>
  </si>
  <si>
    <t>Division</t>
  </si>
  <si>
    <t>03</t>
  </si>
  <si>
    <t>04</t>
  </si>
  <si>
    <t>06</t>
  </si>
  <si>
    <t>09</t>
  </si>
  <si>
    <t>General Conditions</t>
  </si>
  <si>
    <t>Owner Allowances</t>
  </si>
  <si>
    <t>Weather condition allowance</t>
  </si>
  <si>
    <t>Masonry</t>
  </si>
  <si>
    <t>Metals</t>
  </si>
  <si>
    <t>Thermal &amp; Moisture Protection</t>
  </si>
  <si>
    <t>Openings</t>
  </si>
  <si>
    <t>Finishes</t>
  </si>
  <si>
    <t>Specialties</t>
  </si>
  <si>
    <t>Equipment</t>
  </si>
  <si>
    <t>Furnishings</t>
  </si>
  <si>
    <t>Fire Suppression</t>
  </si>
  <si>
    <t>Plumbing</t>
  </si>
  <si>
    <t>HVAC</t>
  </si>
  <si>
    <t>Electrical</t>
  </si>
  <si>
    <t>Communications</t>
  </si>
  <si>
    <t>Electronic Safety &amp; Security</t>
  </si>
  <si>
    <t>Earthwork</t>
  </si>
  <si>
    <t>Exterior Improvements</t>
  </si>
  <si>
    <t>Utilities</t>
  </si>
  <si>
    <t>Hogan &amp; Associates</t>
  </si>
  <si>
    <t>Eckman Construction</t>
  </si>
  <si>
    <t>Northway Mountain</t>
  </si>
  <si>
    <t>BH Inc</t>
  </si>
  <si>
    <t>Inclement Weather Conditions</t>
  </si>
  <si>
    <t>Insurance &amp; Bond</t>
  </si>
  <si>
    <t>Fee</t>
  </si>
  <si>
    <t>Crew General Contractor</t>
  </si>
  <si>
    <t>Warner &amp; Associates</t>
  </si>
  <si>
    <t>Shelving Allowance</t>
  </si>
  <si>
    <t>Concrete</t>
  </si>
  <si>
    <t>Wood, Plastics &amp; Composits</t>
  </si>
  <si>
    <t>EA</t>
  </si>
  <si>
    <t>In Earthwork</t>
  </si>
  <si>
    <t>Add Line with No Value</t>
  </si>
  <si>
    <t>Apparent Low Bid</t>
  </si>
  <si>
    <t>Bid</t>
  </si>
  <si>
    <t>Total:</t>
  </si>
  <si>
    <t>Assuming 13 Months To Build</t>
  </si>
  <si>
    <t>Assuming  7 Months To Build</t>
  </si>
  <si>
    <t>INCL</t>
  </si>
  <si>
    <t>Total :</t>
  </si>
  <si>
    <t>Lump Sum - (INCS Allowances)</t>
  </si>
  <si>
    <t>NA</t>
  </si>
  <si>
    <t>Inc in DIV 22</t>
  </si>
  <si>
    <t>Inc in Div 26</t>
  </si>
  <si>
    <t>Inc in Div 31</t>
  </si>
  <si>
    <t>Assuming 8 Months To Build</t>
  </si>
  <si>
    <t>Included In DIV 26</t>
  </si>
  <si>
    <t>Included In DIV 33</t>
  </si>
  <si>
    <t>Bid:</t>
  </si>
  <si>
    <t>Left Blank</t>
  </si>
  <si>
    <t>Included In Electrical</t>
  </si>
  <si>
    <t>Included In Earthwork</t>
  </si>
  <si>
    <t>Contractor Fee</t>
  </si>
  <si>
    <t>Included</t>
  </si>
  <si>
    <t>Add Shelving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</si>
</sst>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44" fontId="0" fillId="0" borderId="4" xfId="1" applyFont="1" applyBorder="1"/>
    <xf numFmtId="44" fontId="0" fillId="0" borderId="5" xfId="1" applyFont="1" applyBorder="1"/>
    <xf numFmtId="44" fontId="0" fillId="0" borderId="5" xfId="1" applyFont="1" applyFill="1" applyBorder="1"/>
    <xf numFmtId="44" fontId="0" fillId="2" borderId="5" xfId="1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16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44" fontId="0" fillId="0" borderId="1" xfId="1" applyFont="1" applyBorder="1"/>
    <xf numFmtId="44" fontId="0" fillId="0" borderId="1" xfId="1" applyFont="1" applyFill="1" applyBorder="1"/>
    <xf numFmtId="44" fontId="0" fillId="0" borderId="0" xfId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4" fontId="0" fillId="2" borderId="1" xfId="1" applyFont="1" applyFill="1" applyBorder="1"/>
    <xf numFmtId="44" fontId="0" fillId="2" borderId="1" xfId="0" applyNumberFormat="1" applyFill="1" applyBorder="1"/>
    <xf numFmtId="44" fontId="0" fillId="2" borderId="4" xfId="1" applyFont="1" applyFill="1" applyBorder="1"/>
    <xf numFmtId="44" fontId="0" fillId="0" borderId="4" xfId="1" applyFont="1" applyFill="1" applyBorder="1"/>
    <xf numFmtId="0" fontId="0" fillId="3" borderId="1" xfId="0" quotePrefix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4" fontId="0" fillId="0" borderId="0" xfId="1" applyFont="1" applyFill="1" applyBorder="1"/>
    <xf numFmtId="44" fontId="0" fillId="0" borderId="6" xfId="1" applyFont="1" applyFill="1" applyBorder="1"/>
    <xf numFmtId="44" fontId="0" fillId="0" borderId="7" xfId="1" applyFont="1" applyFill="1" applyBorder="1"/>
    <xf numFmtId="44" fontId="0" fillId="3" borderId="4" xfId="1" applyFont="1" applyFill="1" applyBorder="1"/>
    <xf numFmtId="44" fontId="0" fillId="3" borderId="5" xfId="1" applyFont="1" applyFill="1" applyBorder="1"/>
    <xf numFmtId="44" fontId="0" fillId="2" borderId="5" xfId="1" applyFont="1" applyFill="1" applyBorder="1" applyAlignment="1">
      <alignment horizontal="center"/>
    </xf>
    <xf numFmtId="44" fontId="0" fillId="4" borderId="0" xfId="1" applyFont="1" applyFill="1"/>
    <xf numFmtId="44" fontId="0" fillId="3" borderId="6" xfId="1" applyFont="1" applyFill="1" applyBorder="1"/>
    <xf numFmtId="44" fontId="0" fillId="3" borderId="7" xfId="1" applyFont="1" applyFill="1" applyBorder="1"/>
    <xf numFmtId="0" fontId="2" fillId="0" borderId="0" xfId="0" applyFont="1"/>
    <xf numFmtId="44" fontId="0" fillId="0" borderId="0" xfId="0" applyNumberForma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3C327-6B91-48CF-B538-AA9A3D3154AF}">
  <sheetPr>
    <pageSetUpPr fitToPage="1"/>
  </sheetPr>
  <dimension ref="A1:AB32"/>
  <sheetViews>
    <sheetView tabSelected="1" zoomScale="70" zoomScaleNormal="70" workbookViewId="0">
      <selection activeCell="A45" sqref="A45"/>
    </sheetView>
  </sheetViews>
  <sheetFormatPr defaultRowHeight="15" x14ac:dyDescent="0.25"/>
  <cols>
    <col min="2" max="2" width="7.140625" bestFit="1" customWidth="1"/>
    <col min="3" max="3" width="25.5703125" bestFit="1" customWidth="1"/>
    <col min="7" max="7" width="16.42578125" bestFit="1" customWidth="1"/>
    <col min="8" max="8" width="16.85546875" bestFit="1" customWidth="1"/>
    <col min="9" max="9" width="28.85546875" bestFit="1" customWidth="1"/>
    <col min="10" max="10" width="14.85546875" bestFit="1" customWidth="1"/>
    <col min="11" max="11" width="16.85546875" bestFit="1" customWidth="1"/>
    <col min="12" max="12" width="29.7109375" bestFit="1" customWidth="1"/>
    <col min="13" max="13" width="2.85546875" customWidth="1"/>
    <col min="14" max="14" width="15.85546875" bestFit="1" customWidth="1"/>
    <col min="15" max="15" width="16.85546875" bestFit="1" customWidth="1"/>
    <col min="16" max="16" width="31" bestFit="1" customWidth="1"/>
    <col min="17" max="17" width="14.85546875" bestFit="1" customWidth="1"/>
    <col min="18" max="18" width="16.42578125" bestFit="1" customWidth="1"/>
    <col min="19" max="19" width="28.140625" bestFit="1" customWidth="1"/>
    <col min="20" max="20" width="16.42578125" bestFit="1" customWidth="1"/>
    <col min="21" max="21" width="16.85546875" bestFit="1" customWidth="1"/>
    <col min="22" max="22" width="10.7109375" bestFit="1" customWidth="1"/>
    <col min="23" max="23" width="15.85546875" bestFit="1" customWidth="1"/>
    <col min="24" max="24" width="16.42578125" bestFit="1" customWidth="1"/>
    <col min="25" max="25" width="21.5703125" bestFit="1" customWidth="1"/>
    <col min="26" max="26" width="14.85546875" bestFit="1" customWidth="1"/>
    <col min="27" max="27" width="16.42578125" bestFit="1" customWidth="1"/>
    <col min="28" max="28" width="24.42578125" bestFit="1" customWidth="1"/>
  </cols>
  <sheetData>
    <row r="1" spans="1:28" x14ac:dyDescent="0.25">
      <c r="A1" s="35" t="s">
        <v>7</v>
      </c>
      <c r="B1" s="35"/>
      <c r="C1" s="35"/>
      <c r="D1" s="35"/>
      <c r="E1" s="35"/>
    </row>
    <row r="2" spans="1:28" x14ac:dyDescent="0.25">
      <c r="G2" s="33" t="s">
        <v>8</v>
      </c>
      <c r="H2" s="34"/>
      <c r="J2" s="33" t="s">
        <v>46</v>
      </c>
      <c r="K2" s="34"/>
      <c r="L2" s="1"/>
      <c r="N2" s="33" t="s">
        <v>43</v>
      </c>
      <c r="O2" s="34"/>
      <c r="Q2" s="33" t="s">
        <v>44</v>
      </c>
      <c r="R2" s="34"/>
      <c r="T2" s="33" t="s">
        <v>45</v>
      </c>
      <c r="U2" s="34"/>
      <c r="W2" s="33" t="s">
        <v>50</v>
      </c>
      <c r="X2" s="34"/>
      <c r="Z2" s="33" t="s">
        <v>51</v>
      </c>
      <c r="AA2" s="34"/>
    </row>
    <row r="3" spans="1:28" x14ac:dyDescent="0.25">
      <c r="A3" s="7" t="s">
        <v>0</v>
      </c>
      <c r="B3" s="6" t="s">
        <v>18</v>
      </c>
      <c r="C3" s="6" t="s">
        <v>1</v>
      </c>
      <c r="D3" s="7" t="s">
        <v>2</v>
      </c>
      <c r="E3" s="7" t="s">
        <v>3</v>
      </c>
      <c r="F3" s="1"/>
      <c r="G3" s="13" t="s">
        <v>4</v>
      </c>
      <c r="H3" s="14" t="s">
        <v>5</v>
      </c>
      <c r="I3" s="1"/>
      <c r="J3" s="13" t="s">
        <v>4</v>
      </c>
      <c r="K3" s="14" t="s">
        <v>5</v>
      </c>
      <c r="L3" s="1"/>
      <c r="M3" s="1"/>
      <c r="N3" s="13" t="s">
        <v>4</v>
      </c>
      <c r="O3" s="14" t="s">
        <v>5</v>
      </c>
      <c r="P3" s="1"/>
      <c r="Q3" s="13" t="s">
        <v>4</v>
      </c>
      <c r="R3" s="14" t="s">
        <v>5</v>
      </c>
      <c r="S3" s="1"/>
      <c r="T3" s="13" t="s">
        <v>4</v>
      </c>
      <c r="U3" s="14" t="s">
        <v>5</v>
      </c>
      <c r="V3" s="1"/>
      <c r="W3" s="13" t="s">
        <v>4</v>
      </c>
      <c r="X3" s="14" t="s">
        <v>5</v>
      </c>
      <c r="Z3" s="13" t="s">
        <v>4</v>
      </c>
      <c r="AA3" s="14" t="s">
        <v>5</v>
      </c>
    </row>
    <row r="4" spans="1:28" x14ac:dyDescent="0.25">
      <c r="A4" s="8" t="s">
        <v>9</v>
      </c>
      <c r="B4" s="9" t="s">
        <v>14</v>
      </c>
      <c r="C4" s="6" t="s">
        <v>23</v>
      </c>
      <c r="D4" s="7" t="s">
        <v>55</v>
      </c>
      <c r="E4" s="7">
        <v>1</v>
      </c>
      <c r="F4" s="1"/>
      <c r="G4" s="2">
        <v>44712</v>
      </c>
      <c r="H4" s="4">
        <v>581258</v>
      </c>
      <c r="I4" t="s">
        <v>61</v>
      </c>
      <c r="J4" s="2">
        <v>15147</v>
      </c>
      <c r="K4" s="3">
        <v>106026</v>
      </c>
      <c r="L4" s="12" t="s">
        <v>62</v>
      </c>
      <c r="N4" s="17">
        <v>1444159</v>
      </c>
      <c r="O4" s="3">
        <f>N4*$E4</f>
        <v>1444159</v>
      </c>
      <c r="P4" t="s">
        <v>65</v>
      </c>
      <c r="Q4" s="2">
        <v>117104.03</v>
      </c>
      <c r="R4" s="3">
        <v>936832.26</v>
      </c>
      <c r="S4" t="s">
        <v>70</v>
      </c>
      <c r="T4" s="17"/>
      <c r="U4" s="3">
        <v>1433931</v>
      </c>
      <c r="W4" s="17"/>
      <c r="X4" s="3">
        <v>577601</v>
      </c>
      <c r="Z4" s="2">
        <v>24846.58</v>
      </c>
      <c r="AA4" s="3">
        <v>298158.90999999997</v>
      </c>
    </row>
    <row r="5" spans="1:28" x14ac:dyDescent="0.25">
      <c r="A5" s="19" t="s">
        <v>10</v>
      </c>
      <c r="B5" s="19" t="s">
        <v>14</v>
      </c>
      <c r="C5" s="20" t="s">
        <v>24</v>
      </c>
      <c r="D5" s="21" t="s">
        <v>6</v>
      </c>
      <c r="E5" s="21">
        <v>1</v>
      </c>
      <c r="F5" s="1"/>
      <c r="G5" s="25">
        <v>716700</v>
      </c>
      <c r="H5" s="26">
        <f>G5*E5</f>
        <v>716700</v>
      </c>
      <c r="J5" s="2"/>
      <c r="K5" s="4"/>
      <c r="L5" s="22"/>
      <c r="N5" s="2"/>
      <c r="O5" s="3"/>
      <c r="Q5" s="25">
        <v>716700</v>
      </c>
      <c r="R5" s="26">
        <f>Q5*E5</f>
        <v>716700</v>
      </c>
      <c r="T5" s="2"/>
      <c r="U5" s="3"/>
      <c r="W5" s="2"/>
      <c r="X5" s="3"/>
      <c r="Z5" s="25">
        <v>282539.46999999997</v>
      </c>
      <c r="AA5" s="26">
        <f>Z5*E5</f>
        <v>282539.46999999997</v>
      </c>
      <c r="AB5" t="s">
        <v>77</v>
      </c>
    </row>
    <row r="6" spans="1:28" x14ac:dyDescent="0.25">
      <c r="A6" s="19" t="s">
        <v>11</v>
      </c>
      <c r="B6" s="19" t="s">
        <v>14</v>
      </c>
      <c r="C6" s="20" t="s">
        <v>25</v>
      </c>
      <c r="D6" s="21" t="s">
        <v>6</v>
      </c>
      <c r="E6" s="21">
        <v>1</v>
      </c>
      <c r="F6" s="1"/>
      <c r="G6" s="25">
        <v>79107</v>
      </c>
      <c r="H6" s="26">
        <f>G6*E6</f>
        <v>79107</v>
      </c>
      <c r="J6" s="2"/>
      <c r="K6" s="4"/>
      <c r="L6" s="22"/>
      <c r="N6" s="2"/>
      <c r="O6" s="3"/>
      <c r="Q6" s="2"/>
      <c r="R6" s="3"/>
      <c r="T6" s="2"/>
      <c r="U6" s="3"/>
      <c r="W6" s="2"/>
      <c r="X6" s="3"/>
      <c r="Z6" s="2"/>
      <c r="AA6" s="3"/>
    </row>
    <row r="7" spans="1:28" x14ac:dyDescent="0.25">
      <c r="A7" s="9">
        <v>3</v>
      </c>
      <c r="B7" s="9" t="s">
        <v>19</v>
      </c>
      <c r="C7" s="6" t="s">
        <v>53</v>
      </c>
      <c r="D7" s="7" t="s">
        <v>6</v>
      </c>
      <c r="E7" s="7">
        <v>1</v>
      </c>
      <c r="F7" s="1"/>
      <c r="G7" s="18">
        <v>436773</v>
      </c>
      <c r="H7" s="4">
        <f>G7*E7</f>
        <v>436773</v>
      </c>
      <c r="J7" s="2">
        <v>418694</v>
      </c>
      <c r="K7" s="4">
        <f>J7*E7</f>
        <v>418694</v>
      </c>
      <c r="L7" s="22"/>
      <c r="N7" s="2">
        <v>445261</v>
      </c>
      <c r="O7" s="3">
        <f>N7*E7</f>
        <v>445261</v>
      </c>
      <c r="Q7" s="2">
        <v>392978</v>
      </c>
      <c r="R7" s="3">
        <f>Q7*E7</f>
        <v>392978</v>
      </c>
      <c r="T7" s="2">
        <v>466542</v>
      </c>
      <c r="U7" s="3">
        <f>T7*E7</f>
        <v>466542</v>
      </c>
      <c r="W7" s="2">
        <v>398171</v>
      </c>
      <c r="X7" s="3">
        <f>W7*E7</f>
        <v>398171</v>
      </c>
      <c r="Z7" s="18">
        <v>528179</v>
      </c>
      <c r="AA7" s="4">
        <f>Z7*E7</f>
        <v>528179</v>
      </c>
    </row>
    <row r="8" spans="1:28" x14ac:dyDescent="0.25">
      <c r="A8" s="9">
        <v>4</v>
      </c>
      <c r="B8" s="9" t="s">
        <v>20</v>
      </c>
      <c r="C8" s="6" t="s">
        <v>26</v>
      </c>
      <c r="D8" s="7" t="s">
        <v>6</v>
      </c>
      <c r="E8" s="7">
        <v>1</v>
      </c>
      <c r="F8" s="1"/>
      <c r="G8" s="2">
        <v>146900</v>
      </c>
      <c r="H8" s="4">
        <f t="shared" ref="H8:H14" si="0">G8*E8</f>
        <v>146900</v>
      </c>
      <c r="J8" s="2">
        <v>176200</v>
      </c>
      <c r="K8" s="4">
        <f t="shared" ref="K8:K14" si="1">J8*$E7</f>
        <v>176200</v>
      </c>
      <c r="L8" s="22"/>
      <c r="N8" s="2">
        <v>125659</v>
      </c>
      <c r="O8" s="3">
        <f t="shared" ref="O8:O14" si="2">N8*$E7</f>
        <v>125659</v>
      </c>
      <c r="Q8" s="2">
        <v>12700</v>
      </c>
      <c r="R8" s="3">
        <f t="shared" ref="R8:R14" si="3">Q8*$E7</f>
        <v>12700</v>
      </c>
      <c r="T8" s="2">
        <v>183530</v>
      </c>
      <c r="U8" s="3">
        <f t="shared" ref="U8:U14" si="4">T8*$E7</f>
        <v>183530</v>
      </c>
      <c r="W8" s="2">
        <v>139800</v>
      </c>
      <c r="X8" s="3">
        <f t="shared" ref="X8:X14" si="5">W8*$E7</f>
        <v>139800</v>
      </c>
      <c r="Z8" s="2">
        <v>149975</v>
      </c>
      <c r="AA8" s="3">
        <f t="shared" ref="AA8:AA14" si="6">Z8*$E7</f>
        <v>149975</v>
      </c>
    </row>
    <row r="9" spans="1:28" x14ac:dyDescent="0.25">
      <c r="A9" s="8" t="s">
        <v>12</v>
      </c>
      <c r="B9" s="9" t="s">
        <v>15</v>
      </c>
      <c r="C9" s="6" t="s">
        <v>27</v>
      </c>
      <c r="D9" s="7" t="s">
        <v>6</v>
      </c>
      <c r="E9" s="7">
        <v>1</v>
      </c>
      <c r="F9" s="1"/>
      <c r="G9" s="2">
        <v>543698</v>
      </c>
      <c r="H9" s="4">
        <f t="shared" si="0"/>
        <v>543698</v>
      </c>
      <c r="J9" s="2">
        <v>517282</v>
      </c>
      <c r="K9" s="4">
        <f t="shared" si="1"/>
        <v>517282</v>
      </c>
      <c r="L9" s="22"/>
      <c r="N9" s="2">
        <v>446793</v>
      </c>
      <c r="O9" s="3">
        <f t="shared" si="2"/>
        <v>446793</v>
      </c>
      <c r="Q9" s="2">
        <v>548349</v>
      </c>
      <c r="R9" s="3">
        <f t="shared" si="3"/>
        <v>548349</v>
      </c>
      <c r="T9" s="2">
        <v>522652</v>
      </c>
      <c r="U9" s="3">
        <f t="shared" si="4"/>
        <v>522652</v>
      </c>
      <c r="W9" s="2">
        <v>517282</v>
      </c>
      <c r="X9" s="3">
        <f t="shared" si="5"/>
        <v>517282</v>
      </c>
      <c r="Z9" s="2">
        <v>579782</v>
      </c>
      <c r="AA9" s="3">
        <f t="shared" si="6"/>
        <v>579782</v>
      </c>
    </row>
    <row r="10" spans="1:28" x14ac:dyDescent="0.25">
      <c r="A10" s="9">
        <v>6</v>
      </c>
      <c r="B10" s="9" t="s">
        <v>21</v>
      </c>
      <c r="C10" s="6" t="s">
        <v>54</v>
      </c>
      <c r="D10" s="7" t="s">
        <v>6</v>
      </c>
      <c r="E10" s="7">
        <v>1</v>
      </c>
      <c r="F10" s="1"/>
      <c r="G10" s="2">
        <v>95181</v>
      </c>
      <c r="H10" s="4">
        <f t="shared" si="0"/>
        <v>95181</v>
      </c>
      <c r="J10" s="2">
        <v>58252</v>
      </c>
      <c r="K10" s="4">
        <f t="shared" si="1"/>
        <v>58252</v>
      </c>
      <c r="L10" s="22"/>
      <c r="N10" s="2">
        <v>66032</v>
      </c>
      <c r="O10" s="3">
        <f t="shared" si="2"/>
        <v>66032</v>
      </c>
      <c r="Q10" s="2">
        <v>65796</v>
      </c>
      <c r="R10" s="3">
        <f t="shared" si="3"/>
        <v>65796</v>
      </c>
      <c r="T10" s="2">
        <v>103755</v>
      </c>
      <c r="U10" s="3">
        <f t="shared" si="4"/>
        <v>103755</v>
      </c>
      <c r="W10" s="2">
        <v>91585</v>
      </c>
      <c r="X10" s="3">
        <f t="shared" si="5"/>
        <v>91585</v>
      </c>
      <c r="Z10" s="2">
        <v>89552</v>
      </c>
      <c r="AA10" s="3">
        <f t="shared" si="6"/>
        <v>89552</v>
      </c>
    </row>
    <row r="11" spans="1:28" x14ac:dyDescent="0.25">
      <c r="A11" s="9">
        <v>7</v>
      </c>
      <c r="B11" s="9" t="s">
        <v>16</v>
      </c>
      <c r="C11" s="6" t="s">
        <v>28</v>
      </c>
      <c r="D11" s="7" t="s">
        <v>6</v>
      </c>
      <c r="E11" s="7">
        <v>1</v>
      </c>
      <c r="F11" s="1"/>
      <c r="G11" s="2">
        <v>711256</v>
      </c>
      <c r="H11" s="4">
        <f t="shared" si="0"/>
        <v>711256</v>
      </c>
      <c r="J11" s="2">
        <v>540009</v>
      </c>
      <c r="K11" s="4">
        <f t="shared" si="1"/>
        <v>540009</v>
      </c>
      <c r="L11" s="22"/>
      <c r="N11" s="2">
        <v>524183</v>
      </c>
      <c r="O11" s="3">
        <f t="shared" si="2"/>
        <v>524183</v>
      </c>
      <c r="Q11" s="2">
        <v>854420</v>
      </c>
      <c r="R11" s="3">
        <f t="shared" si="3"/>
        <v>854420</v>
      </c>
      <c r="T11" s="2">
        <v>580711</v>
      </c>
      <c r="U11" s="3">
        <f t="shared" si="4"/>
        <v>580711</v>
      </c>
      <c r="W11" s="2">
        <v>467754</v>
      </c>
      <c r="X11" s="3">
        <f t="shared" si="5"/>
        <v>467754</v>
      </c>
      <c r="Z11" s="2">
        <v>699260</v>
      </c>
      <c r="AA11" s="3">
        <f t="shared" si="6"/>
        <v>699260</v>
      </c>
    </row>
    <row r="12" spans="1:28" x14ac:dyDescent="0.25">
      <c r="A12" s="8" t="s">
        <v>13</v>
      </c>
      <c r="B12" s="9" t="s">
        <v>17</v>
      </c>
      <c r="C12" s="6" t="s">
        <v>29</v>
      </c>
      <c r="D12" s="7" t="s">
        <v>6</v>
      </c>
      <c r="E12" s="7">
        <v>1</v>
      </c>
      <c r="F12" s="1"/>
      <c r="G12" s="2">
        <v>196582</v>
      </c>
      <c r="H12" s="4">
        <f t="shared" si="0"/>
        <v>196582</v>
      </c>
      <c r="J12" s="2">
        <v>164769</v>
      </c>
      <c r="K12" s="4">
        <f t="shared" si="1"/>
        <v>164769</v>
      </c>
      <c r="L12" s="22"/>
      <c r="N12" s="2">
        <v>235908</v>
      </c>
      <c r="O12" s="3">
        <f t="shared" si="2"/>
        <v>235908</v>
      </c>
      <c r="Q12" s="2">
        <v>232111</v>
      </c>
      <c r="R12" s="3">
        <f t="shared" si="3"/>
        <v>232111</v>
      </c>
      <c r="T12" s="2">
        <v>183082</v>
      </c>
      <c r="U12" s="3">
        <f t="shared" si="4"/>
        <v>183082</v>
      </c>
      <c r="W12" s="2">
        <v>164025</v>
      </c>
      <c r="X12" s="3">
        <f t="shared" si="5"/>
        <v>164025</v>
      </c>
      <c r="Z12" s="2">
        <v>217394</v>
      </c>
      <c r="AA12" s="3">
        <f t="shared" si="6"/>
        <v>217394</v>
      </c>
    </row>
    <row r="13" spans="1:28" x14ac:dyDescent="0.25">
      <c r="A13" s="7">
        <v>9</v>
      </c>
      <c r="B13" s="9" t="s">
        <v>22</v>
      </c>
      <c r="C13" s="6" t="s">
        <v>30</v>
      </c>
      <c r="D13" s="7" t="s">
        <v>6</v>
      </c>
      <c r="E13" s="7">
        <v>1</v>
      </c>
      <c r="F13" s="1"/>
      <c r="G13" s="2">
        <v>446872</v>
      </c>
      <c r="H13" s="4">
        <f t="shared" si="0"/>
        <v>446872</v>
      </c>
      <c r="J13" s="2">
        <v>380716</v>
      </c>
      <c r="K13" s="3">
        <f t="shared" si="1"/>
        <v>380716</v>
      </c>
      <c r="L13" s="12"/>
      <c r="N13" s="2">
        <v>485740</v>
      </c>
      <c r="O13" s="3">
        <f t="shared" si="2"/>
        <v>485740</v>
      </c>
      <c r="Q13" s="2">
        <v>540876.36</v>
      </c>
      <c r="R13" s="3">
        <f t="shared" si="3"/>
        <v>540876.36</v>
      </c>
      <c r="T13" s="2">
        <v>427759</v>
      </c>
      <c r="U13" s="3">
        <f t="shared" si="4"/>
        <v>427759</v>
      </c>
      <c r="W13" s="2">
        <v>311743</v>
      </c>
      <c r="X13" s="3">
        <f t="shared" si="5"/>
        <v>311743</v>
      </c>
      <c r="Z13" s="2">
        <v>400955</v>
      </c>
      <c r="AA13" s="3">
        <f t="shared" si="6"/>
        <v>400955</v>
      </c>
    </row>
    <row r="14" spans="1:28" x14ac:dyDescent="0.25">
      <c r="A14" s="7">
        <v>10</v>
      </c>
      <c r="B14" s="7">
        <v>10</v>
      </c>
      <c r="C14" s="6" t="s">
        <v>31</v>
      </c>
      <c r="D14" s="7" t="s">
        <v>6</v>
      </c>
      <c r="E14" s="7">
        <v>1</v>
      </c>
      <c r="F14" s="1"/>
      <c r="G14" s="2">
        <v>5023</v>
      </c>
      <c r="H14" s="4">
        <f t="shared" si="0"/>
        <v>5023</v>
      </c>
      <c r="J14" s="2">
        <v>714662</v>
      </c>
      <c r="K14" s="3">
        <f t="shared" si="1"/>
        <v>714662</v>
      </c>
      <c r="L14" s="12"/>
      <c r="N14" s="2">
        <v>17508</v>
      </c>
      <c r="O14" s="3">
        <f t="shared" si="2"/>
        <v>17508</v>
      </c>
      <c r="Q14" s="2">
        <v>8574.48</v>
      </c>
      <c r="R14" s="3">
        <f t="shared" si="3"/>
        <v>8574.48</v>
      </c>
      <c r="T14" s="2">
        <v>10612</v>
      </c>
      <c r="U14" s="3">
        <f t="shared" si="4"/>
        <v>10612</v>
      </c>
      <c r="W14" s="2">
        <v>6562</v>
      </c>
      <c r="X14" s="3">
        <f t="shared" si="5"/>
        <v>6562</v>
      </c>
      <c r="Z14" s="2">
        <v>8222.48</v>
      </c>
      <c r="AA14" s="3">
        <f t="shared" si="6"/>
        <v>8222.48</v>
      </c>
    </row>
    <row r="15" spans="1:28" x14ac:dyDescent="0.25">
      <c r="A15" s="21">
        <v>10</v>
      </c>
      <c r="B15" s="21">
        <v>11</v>
      </c>
      <c r="C15" s="20" t="s">
        <v>32</v>
      </c>
      <c r="D15" s="21" t="s">
        <v>6</v>
      </c>
      <c r="E15" s="21">
        <v>1</v>
      </c>
      <c r="F15" s="1"/>
      <c r="G15" s="25">
        <v>7257</v>
      </c>
      <c r="H15" s="26">
        <f>G15*E15</f>
        <v>7257</v>
      </c>
      <c r="J15" s="2"/>
      <c r="K15" s="3"/>
      <c r="L15" s="12"/>
      <c r="N15" s="2"/>
      <c r="O15" s="3"/>
      <c r="Q15" s="2"/>
      <c r="R15" s="3"/>
      <c r="T15" s="2"/>
      <c r="U15" s="3"/>
      <c r="W15" s="2"/>
      <c r="X15" s="3"/>
      <c r="Z15" s="2"/>
      <c r="AA15" s="3"/>
    </row>
    <row r="16" spans="1:28" x14ac:dyDescent="0.25">
      <c r="A16" s="7">
        <v>11</v>
      </c>
      <c r="B16" s="7">
        <v>12</v>
      </c>
      <c r="C16" s="6" t="s">
        <v>33</v>
      </c>
      <c r="D16" s="7" t="s">
        <v>6</v>
      </c>
      <c r="E16" s="7">
        <v>1</v>
      </c>
      <c r="F16" s="1"/>
      <c r="G16" s="2">
        <v>1846</v>
      </c>
      <c r="H16" s="4">
        <f t="shared" ref="H16:H24" si="7">G16*E16</f>
        <v>1846</v>
      </c>
      <c r="J16" s="2">
        <v>31450</v>
      </c>
      <c r="K16" s="3">
        <f>J16*$E14</f>
        <v>31450</v>
      </c>
      <c r="L16" s="12"/>
      <c r="N16" s="17" t="s">
        <v>66</v>
      </c>
      <c r="O16" s="5">
        <v>0</v>
      </c>
      <c r="Q16" s="2">
        <v>3011</v>
      </c>
      <c r="R16" s="3">
        <f>Q16*$E14</f>
        <v>3011</v>
      </c>
      <c r="T16" s="2">
        <v>2635</v>
      </c>
      <c r="U16" s="3">
        <f>T16*$E14</f>
        <v>2635</v>
      </c>
      <c r="W16" s="2">
        <v>726354</v>
      </c>
      <c r="X16" s="3">
        <f>W16*$E14</f>
        <v>726354</v>
      </c>
      <c r="Z16" s="2">
        <v>1750</v>
      </c>
      <c r="AA16" s="3">
        <f>Z16*$E14</f>
        <v>1750</v>
      </c>
    </row>
    <row r="17" spans="1:28" x14ac:dyDescent="0.25">
      <c r="A17" s="7">
        <v>12</v>
      </c>
      <c r="B17" s="7">
        <v>21</v>
      </c>
      <c r="C17" s="6" t="s">
        <v>34</v>
      </c>
      <c r="D17" s="7" t="s">
        <v>6</v>
      </c>
      <c r="E17" s="7">
        <v>1</v>
      </c>
      <c r="F17" s="1"/>
      <c r="G17" s="2">
        <v>66445</v>
      </c>
      <c r="H17" s="4">
        <f t="shared" si="7"/>
        <v>66445</v>
      </c>
      <c r="J17" s="2">
        <v>49750</v>
      </c>
      <c r="K17" s="3">
        <f t="shared" ref="K17:K25" si="8">J17*$E16</f>
        <v>49750</v>
      </c>
      <c r="L17" s="12"/>
      <c r="N17" s="2">
        <v>53161</v>
      </c>
      <c r="O17" s="3">
        <f t="shared" ref="O17:O24" si="9">N17*$E16</f>
        <v>53161</v>
      </c>
      <c r="Q17" s="2">
        <v>62995</v>
      </c>
      <c r="R17" s="3">
        <f t="shared" ref="R17:R25" si="10">Q17*$E16</f>
        <v>62995</v>
      </c>
      <c r="T17" s="2">
        <v>49750</v>
      </c>
      <c r="U17" s="3">
        <f t="shared" ref="U17:U25" si="11">T17*$E16</f>
        <v>49750</v>
      </c>
      <c r="W17" s="2">
        <v>62995</v>
      </c>
      <c r="X17" s="3">
        <f t="shared" ref="X17:X25" si="12">W17*$E16</f>
        <v>62995</v>
      </c>
      <c r="Z17" s="2">
        <v>62995</v>
      </c>
      <c r="AA17" s="3">
        <f t="shared" ref="AA17:AA25" si="13">Z17*$E16</f>
        <v>62995</v>
      </c>
    </row>
    <row r="18" spans="1:28" x14ac:dyDescent="0.25">
      <c r="A18" s="7">
        <v>13</v>
      </c>
      <c r="B18" s="7">
        <v>22</v>
      </c>
      <c r="C18" s="6" t="s">
        <v>35</v>
      </c>
      <c r="D18" s="7" t="s">
        <v>6</v>
      </c>
      <c r="E18" s="7">
        <v>1</v>
      </c>
      <c r="F18" s="1"/>
      <c r="G18" s="2">
        <v>135764</v>
      </c>
      <c r="H18" s="4">
        <f t="shared" si="7"/>
        <v>135764</v>
      </c>
      <c r="J18" s="2">
        <v>92450</v>
      </c>
      <c r="K18" s="3">
        <f t="shared" si="8"/>
        <v>92450</v>
      </c>
      <c r="L18" s="12"/>
      <c r="N18" s="2">
        <v>835401</v>
      </c>
      <c r="O18" s="3">
        <f t="shared" si="9"/>
        <v>835401</v>
      </c>
      <c r="Q18" s="2">
        <v>128715</v>
      </c>
      <c r="R18" s="3">
        <f t="shared" si="10"/>
        <v>128715</v>
      </c>
      <c r="T18" s="2">
        <v>95000</v>
      </c>
      <c r="U18" s="3">
        <f t="shared" si="11"/>
        <v>95000</v>
      </c>
      <c r="W18" s="2">
        <v>86267</v>
      </c>
      <c r="X18" s="3">
        <f t="shared" si="12"/>
        <v>86267</v>
      </c>
      <c r="Z18" s="2">
        <v>86267</v>
      </c>
      <c r="AA18" s="3">
        <f t="shared" si="13"/>
        <v>86267</v>
      </c>
    </row>
    <row r="19" spans="1:28" x14ac:dyDescent="0.25">
      <c r="A19" s="7">
        <v>14</v>
      </c>
      <c r="B19" s="7">
        <v>23</v>
      </c>
      <c r="C19" s="6" t="s">
        <v>36</v>
      </c>
      <c r="D19" s="7" t="s">
        <v>6</v>
      </c>
      <c r="E19" s="7">
        <v>1</v>
      </c>
      <c r="F19" s="1"/>
      <c r="G19" s="2">
        <v>559026</v>
      </c>
      <c r="H19" s="4">
        <f t="shared" si="7"/>
        <v>559026</v>
      </c>
      <c r="J19" s="2">
        <v>450000</v>
      </c>
      <c r="K19" s="3">
        <f t="shared" si="8"/>
        <v>450000</v>
      </c>
      <c r="L19" s="12"/>
      <c r="N19" s="2">
        <v>0</v>
      </c>
      <c r="O19" s="3">
        <f t="shared" si="9"/>
        <v>0</v>
      </c>
      <c r="P19" t="s">
        <v>67</v>
      </c>
      <c r="Q19" s="2">
        <v>510000</v>
      </c>
      <c r="R19" s="3">
        <f t="shared" si="10"/>
        <v>510000</v>
      </c>
      <c r="T19" s="2">
        <v>497787</v>
      </c>
      <c r="U19" s="3">
        <f t="shared" si="11"/>
        <v>497787</v>
      </c>
      <c r="W19" s="2">
        <v>510000</v>
      </c>
      <c r="X19" s="3">
        <f t="shared" si="12"/>
        <v>510000</v>
      </c>
      <c r="Z19" s="2">
        <v>497787</v>
      </c>
      <c r="AA19" s="3">
        <f t="shared" si="13"/>
        <v>497787</v>
      </c>
    </row>
    <row r="20" spans="1:28" x14ac:dyDescent="0.25">
      <c r="A20" s="7">
        <v>15</v>
      </c>
      <c r="B20" s="7">
        <v>26</v>
      </c>
      <c r="C20" s="6" t="s">
        <v>37</v>
      </c>
      <c r="D20" s="7" t="s">
        <v>6</v>
      </c>
      <c r="E20" s="7">
        <v>1</v>
      </c>
      <c r="F20" s="1"/>
      <c r="G20" s="2">
        <v>900308</v>
      </c>
      <c r="H20" s="4">
        <f t="shared" si="7"/>
        <v>900308</v>
      </c>
      <c r="J20" s="2">
        <v>459450</v>
      </c>
      <c r="K20" s="3">
        <f t="shared" si="8"/>
        <v>459450</v>
      </c>
      <c r="L20" s="12"/>
      <c r="N20" s="2">
        <v>625347</v>
      </c>
      <c r="O20" s="3">
        <f t="shared" si="9"/>
        <v>625347</v>
      </c>
      <c r="Q20" s="2">
        <v>757920</v>
      </c>
      <c r="R20" s="3">
        <f t="shared" si="10"/>
        <v>757920</v>
      </c>
      <c r="T20" s="2">
        <v>732440</v>
      </c>
      <c r="U20" s="3">
        <f t="shared" si="11"/>
        <v>732440</v>
      </c>
      <c r="W20" s="2">
        <v>737890</v>
      </c>
      <c r="X20" s="3">
        <f t="shared" si="12"/>
        <v>737890</v>
      </c>
      <c r="Z20" s="2">
        <v>737890.22</v>
      </c>
      <c r="AA20" s="3">
        <f t="shared" si="13"/>
        <v>737890.22</v>
      </c>
    </row>
    <row r="21" spans="1:28" x14ac:dyDescent="0.25">
      <c r="A21" s="7">
        <v>16</v>
      </c>
      <c r="B21" s="7">
        <v>27</v>
      </c>
      <c r="C21" s="6" t="s">
        <v>38</v>
      </c>
      <c r="D21" s="7" t="s">
        <v>6</v>
      </c>
      <c r="E21" s="7">
        <v>1</v>
      </c>
      <c r="F21" s="1"/>
      <c r="G21" s="17">
        <v>0</v>
      </c>
      <c r="H21" s="27" t="s">
        <v>63</v>
      </c>
      <c r="J21" s="2">
        <v>150165</v>
      </c>
      <c r="K21" s="3">
        <f t="shared" si="8"/>
        <v>150165</v>
      </c>
      <c r="L21" s="12"/>
      <c r="N21" s="2">
        <v>0</v>
      </c>
      <c r="O21" s="3">
        <f t="shared" si="9"/>
        <v>0</v>
      </c>
      <c r="P21" t="s">
        <v>68</v>
      </c>
      <c r="Q21" s="2">
        <v>0</v>
      </c>
      <c r="R21" s="3">
        <f t="shared" si="10"/>
        <v>0</v>
      </c>
      <c r="S21" t="s">
        <v>71</v>
      </c>
      <c r="T21" s="17">
        <v>0</v>
      </c>
      <c r="U21" s="5">
        <f t="shared" si="11"/>
        <v>0</v>
      </c>
      <c r="V21" t="s">
        <v>74</v>
      </c>
      <c r="W21" s="2">
        <v>0</v>
      </c>
      <c r="X21" s="3">
        <f t="shared" si="12"/>
        <v>0</v>
      </c>
      <c r="Y21" t="s">
        <v>75</v>
      </c>
      <c r="Z21" s="2">
        <v>0</v>
      </c>
      <c r="AA21" s="3">
        <f t="shared" si="13"/>
        <v>0</v>
      </c>
      <c r="AB21" t="s">
        <v>78</v>
      </c>
    </row>
    <row r="22" spans="1:28" x14ac:dyDescent="0.25">
      <c r="A22" s="7">
        <v>17</v>
      </c>
      <c r="B22" s="7">
        <v>28</v>
      </c>
      <c r="C22" s="6" t="s">
        <v>39</v>
      </c>
      <c r="D22" s="7" t="s">
        <v>6</v>
      </c>
      <c r="E22" s="7">
        <v>1</v>
      </c>
      <c r="F22" s="1"/>
      <c r="G22" s="17">
        <v>0</v>
      </c>
      <c r="H22" s="27" t="s">
        <v>63</v>
      </c>
      <c r="J22" s="17">
        <v>0</v>
      </c>
      <c r="K22" s="5">
        <f t="shared" si="8"/>
        <v>0</v>
      </c>
      <c r="L22" s="12"/>
      <c r="N22" s="2">
        <v>0</v>
      </c>
      <c r="O22" s="3">
        <f t="shared" si="9"/>
        <v>0</v>
      </c>
      <c r="P22" t="s">
        <v>68</v>
      </c>
      <c r="Q22" s="2">
        <v>0</v>
      </c>
      <c r="R22" s="3">
        <f t="shared" si="10"/>
        <v>0</v>
      </c>
      <c r="S22" t="s">
        <v>71</v>
      </c>
      <c r="T22" s="17">
        <v>0</v>
      </c>
      <c r="U22" s="5">
        <f t="shared" si="11"/>
        <v>0</v>
      </c>
      <c r="V22" t="s">
        <v>74</v>
      </c>
      <c r="W22" s="2">
        <v>0</v>
      </c>
      <c r="X22" s="3">
        <f t="shared" si="12"/>
        <v>0</v>
      </c>
      <c r="Y22" t="s">
        <v>75</v>
      </c>
      <c r="Z22" s="2">
        <v>0</v>
      </c>
      <c r="AA22" s="3">
        <f t="shared" si="13"/>
        <v>0</v>
      </c>
      <c r="AB22" t="s">
        <v>78</v>
      </c>
    </row>
    <row r="23" spans="1:28" x14ac:dyDescent="0.25">
      <c r="A23" s="7">
        <v>18</v>
      </c>
      <c r="B23" s="7">
        <v>31</v>
      </c>
      <c r="C23" s="6" t="s">
        <v>40</v>
      </c>
      <c r="D23" s="7" t="s">
        <v>6</v>
      </c>
      <c r="E23" s="7">
        <v>1</v>
      </c>
      <c r="F23" s="1"/>
      <c r="G23" s="2">
        <v>1099699</v>
      </c>
      <c r="H23" s="4">
        <f t="shared" si="7"/>
        <v>1099699</v>
      </c>
      <c r="J23" s="2">
        <v>703616</v>
      </c>
      <c r="K23" s="3">
        <f t="shared" si="8"/>
        <v>703616</v>
      </c>
      <c r="L23" s="12"/>
      <c r="N23" s="2">
        <v>978576</v>
      </c>
      <c r="O23" s="3">
        <f t="shared" si="9"/>
        <v>978576</v>
      </c>
      <c r="Q23" s="2">
        <v>964288</v>
      </c>
      <c r="R23" s="3">
        <f t="shared" si="10"/>
        <v>964288</v>
      </c>
      <c r="T23" s="2">
        <v>1052763</v>
      </c>
      <c r="U23" s="3">
        <f t="shared" si="11"/>
        <v>1052763</v>
      </c>
      <c r="W23" s="2">
        <v>1096410</v>
      </c>
      <c r="X23" s="3">
        <f t="shared" si="12"/>
        <v>1096410</v>
      </c>
      <c r="Z23" s="2">
        <v>903207</v>
      </c>
      <c r="AA23" s="3">
        <f t="shared" si="13"/>
        <v>903207</v>
      </c>
    </row>
    <row r="24" spans="1:28" x14ac:dyDescent="0.25">
      <c r="A24" s="7">
        <v>19</v>
      </c>
      <c r="B24" s="7">
        <v>32</v>
      </c>
      <c r="C24" s="6" t="s">
        <v>41</v>
      </c>
      <c r="D24" s="7" t="s">
        <v>6</v>
      </c>
      <c r="E24" s="7">
        <v>1</v>
      </c>
      <c r="F24" s="1"/>
      <c r="G24" s="2">
        <v>597937</v>
      </c>
      <c r="H24" s="4">
        <f t="shared" si="7"/>
        <v>597937</v>
      </c>
      <c r="J24" s="2">
        <v>512802</v>
      </c>
      <c r="K24" s="3">
        <f t="shared" si="8"/>
        <v>512802</v>
      </c>
      <c r="L24" s="12"/>
      <c r="N24" s="2">
        <v>516272</v>
      </c>
      <c r="O24" s="3">
        <f t="shared" si="9"/>
        <v>516272</v>
      </c>
      <c r="Q24" s="2">
        <v>531928.9</v>
      </c>
      <c r="R24" s="3">
        <f t="shared" si="10"/>
        <v>531928.9</v>
      </c>
      <c r="T24" s="2">
        <v>516843</v>
      </c>
      <c r="U24" s="3">
        <f t="shared" si="11"/>
        <v>516843</v>
      </c>
      <c r="W24" s="2">
        <v>208329</v>
      </c>
      <c r="X24" s="3">
        <f t="shared" si="12"/>
        <v>208329</v>
      </c>
      <c r="Z24" s="2">
        <v>451661.1</v>
      </c>
      <c r="AA24" s="3">
        <f t="shared" si="13"/>
        <v>451661.1</v>
      </c>
    </row>
    <row r="25" spans="1:28" x14ac:dyDescent="0.25">
      <c r="A25" s="7">
        <v>20</v>
      </c>
      <c r="B25" s="7">
        <v>33</v>
      </c>
      <c r="C25" s="6" t="s">
        <v>42</v>
      </c>
      <c r="D25" s="7" t="s">
        <v>6</v>
      </c>
      <c r="E25" s="7">
        <v>1</v>
      </c>
      <c r="F25" s="1"/>
      <c r="G25" s="17">
        <v>0</v>
      </c>
      <c r="H25" s="27" t="s">
        <v>63</v>
      </c>
      <c r="J25" s="2">
        <v>0</v>
      </c>
      <c r="K25" s="3">
        <f t="shared" si="8"/>
        <v>0</v>
      </c>
      <c r="L25" s="12" t="s">
        <v>56</v>
      </c>
      <c r="N25" s="2">
        <v>0</v>
      </c>
      <c r="O25" s="3">
        <v>0</v>
      </c>
      <c r="P25" t="s">
        <v>69</v>
      </c>
      <c r="Q25" s="17">
        <v>0</v>
      </c>
      <c r="R25" s="5">
        <f t="shared" si="10"/>
        <v>0</v>
      </c>
      <c r="S25" t="s">
        <v>72</v>
      </c>
      <c r="T25" s="17">
        <v>0</v>
      </c>
      <c r="U25" s="5">
        <f t="shared" si="11"/>
        <v>0</v>
      </c>
      <c r="V25" t="s">
        <v>74</v>
      </c>
      <c r="W25" s="2">
        <v>0</v>
      </c>
      <c r="X25" s="3">
        <f t="shared" si="12"/>
        <v>0</v>
      </c>
      <c r="Y25" t="s">
        <v>76</v>
      </c>
      <c r="Z25" s="2">
        <v>0</v>
      </c>
      <c r="AA25" s="3">
        <f t="shared" si="13"/>
        <v>0</v>
      </c>
      <c r="AB25" t="s">
        <v>78</v>
      </c>
    </row>
    <row r="26" spans="1:28" x14ac:dyDescent="0.25">
      <c r="A26" s="21">
        <v>21</v>
      </c>
      <c r="B26" s="21"/>
      <c r="C26" s="20" t="s">
        <v>47</v>
      </c>
      <c r="D26" s="21" t="s">
        <v>6</v>
      </c>
      <c r="E26" s="21">
        <v>1</v>
      </c>
      <c r="F26" s="1"/>
      <c r="G26" s="2"/>
      <c r="H26" s="4"/>
      <c r="J26" s="25">
        <v>0</v>
      </c>
      <c r="K26" s="26">
        <v>0</v>
      </c>
      <c r="L26" s="12" t="s">
        <v>57</v>
      </c>
      <c r="N26" s="2"/>
      <c r="O26" s="3"/>
      <c r="Q26" s="2"/>
      <c r="R26" s="3"/>
      <c r="T26" s="2"/>
      <c r="U26" s="3"/>
      <c r="W26" s="2"/>
      <c r="X26" s="3"/>
      <c r="Z26" s="2"/>
      <c r="AA26" s="3"/>
    </row>
    <row r="27" spans="1:28" x14ac:dyDescent="0.25">
      <c r="A27" s="21">
        <v>22</v>
      </c>
      <c r="B27" s="21"/>
      <c r="C27" s="20" t="s">
        <v>48</v>
      </c>
      <c r="D27" s="21" t="s">
        <v>6</v>
      </c>
      <c r="E27" s="21">
        <v>1</v>
      </c>
      <c r="F27" s="1"/>
      <c r="G27" s="2"/>
      <c r="H27" s="4"/>
      <c r="J27" s="25">
        <v>47489</v>
      </c>
      <c r="K27" s="26">
        <f>J27*E27</f>
        <v>47489</v>
      </c>
      <c r="L27" s="22"/>
      <c r="N27" s="2"/>
      <c r="O27" s="3"/>
      <c r="Q27" s="2"/>
      <c r="R27" s="3"/>
      <c r="T27" s="2"/>
      <c r="U27" s="3"/>
      <c r="W27" s="2"/>
      <c r="X27" s="3"/>
      <c r="Z27" s="2"/>
      <c r="AA27" s="3"/>
    </row>
    <row r="28" spans="1:28" x14ac:dyDescent="0.25">
      <c r="A28" s="21">
        <v>23</v>
      </c>
      <c r="B28" s="21"/>
      <c r="C28" s="20" t="s">
        <v>49</v>
      </c>
      <c r="D28" s="21" t="s">
        <v>6</v>
      </c>
      <c r="E28" s="21">
        <v>1</v>
      </c>
      <c r="F28" s="1"/>
      <c r="G28" s="2"/>
      <c r="H28" s="4"/>
      <c r="J28" s="25">
        <v>362296</v>
      </c>
      <c r="K28" s="26">
        <f>J28*E27</f>
        <v>362296</v>
      </c>
      <c r="L28" s="22"/>
      <c r="N28" s="2"/>
      <c r="O28" s="3"/>
      <c r="Q28" s="2"/>
      <c r="R28" s="3"/>
      <c r="T28" s="2"/>
      <c r="U28" s="3"/>
      <c r="W28" s="2"/>
      <c r="X28" s="3"/>
      <c r="Z28" s="2"/>
      <c r="AA28" s="3"/>
    </row>
    <row r="29" spans="1:28" x14ac:dyDescent="0.25">
      <c r="A29" s="21"/>
      <c r="B29" s="21"/>
      <c r="C29" s="20" t="s">
        <v>52</v>
      </c>
      <c r="D29" s="21" t="s">
        <v>6</v>
      </c>
      <c r="E29" s="21">
        <v>1</v>
      </c>
      <c r="F29" s="1"/>
      <c r="G29" s="2"/>
      <c r="H29" s="4"/>
      <c r="J29" s="23"/>
      <c r="K29" s="24"/>
      <c r="L29" s="22"/>
      <c r="N29" s="2"/>
      <c r="O29" s="3"/>
      <c r="Q29" s="2"/>
      <c r="R29" s="3"/>
      <c r="T29" s="2"/>
      <c r="U29" s="3"/>
      <c r="W29" s="2"/>
      <c r="X29" s="3"/>
      <c r="Z29" s="29">
        <v>718853.85</v>
      </c>
      <c r="AA29" s="30">
        <f>Z29*E29</f>
        <v>718853.85</v>
      </c>
      <c r="AB29" t="s">
        <v>79</v>
      </c>
    </row>
    <row r="30" spans="1:28" x14ac:dyDescent="0.25">
      <c r="A30" s="1"/>
      <c r="B30" s="1"/>
      <c r="D30" s="1"/>
      <c r="E30" s="1"/>
      <c r="F30" s="1"/>
      <c r="G30" s="6" t="s">
        <v>64</v>
      </c>
      <c r="H30" s="16">
        <f>SUM(H4:H25)</f>
        <v>7327632</v>
      </c>
      <c r="J30" s="2" t="s">
        <v>60</v>
      </c>
      <c r="K30" s="15">
        <f>SUM(K4:K29)</f>
        <v>5936078</v>
      </c>
      <c r="L30" s="22"/>
      <c r="N30" s="10" t="s">
        <v>60</v>
      </c>
      <c r="O30" s="11">
        <f>SUM(O4:O26)</f>
        <v>6800000</v>
      </c>
      <c r="Q30" s="10" t="s">
        <v>60</v>
      </c>
      <c r="R30" s="11">
        <f>SUM(R4:R25)</f>
        <v>7268195.0000000009</v>
      </c>
      <c r="T30" s="10" t="s">
        <v>60</v>
      </c>
      <c r="U30" s="10">
        <f>SUM(U4:U26)</f>
        <v>6859792</v>
      </c>
      <c r="W30" s="10" t="s">
        <v>60</v>
      </c>
      <c r="X30" s="10">
        <f>SUM(X4:X26)</f>
        <v>6102768</v>
      </c>
      <c r="Z30" s="18" t="s">
        <v>60</v>
      </c>
      <c r="AA30" s="10">
        <f ca="1">SUM(AA4:AA30)</f>
        <v>6714439.0299999993</v>
      </c>
    </row>
    <row r="31" spans="1:28" x14ac:dyDescent="0.25">
      <c r="G31" s="6" t="s">
        <v>59</v>
      </c>
      <c r="H31" s="10">
        <v>7327631</v>
      </c>
      <c r="J31" s="10" t="s">
        <v>59</v>
      </c>
      <c r="K31" s="10">
        <v>5936077</v>
      </c>
      <c r="L31" s="28" t="s">
        <v>58</v>
      </c>
      <c r="N31" s="10" t="s">
        <v>73</v>
      </c>
      <c r="O31" s="10">
        <v>6800000</v>
      </c>
      <c r="Q31" s="6" t="s">
        <v>73</v>
      </c>
      <c r="R31" s="10">
        <v>7268195</v>
      </c>
      <c r="T31" s="6" t="s">
        <v>73</v>
      </c>
      <c r="U31" s="10">
        <v>6859792</v>
      </c>
      <c r="W31" s="6" t="s">
        <v>73</v>
      </c>
      <c r="X31" s="10">
        <v>6102768</v>
      </c>
      <c r="Z31" s="6" t="s">
        <v>73</v>
      </c>
      <c r="AA31" s="10">
        <v>6714429.0300000003</v>
      </c>
    </row>
    <row r="32" spans="1:28" x14ac:dyDescent="0.25">
      <c r="G32" s="31">
        <v>7</v>
      </c>
      <c r="J32" s="31">
        <v>1</v>
      </c>
      <c r="K32" s="32"/>
      <c r="N32" s="31">
        <v>4</v>
      </c>
      <c r="Q32" s="31">
        <v>6</v>
      </c>
      <c r="T32" s="31">
        <v>5</v>
      </c>
      <c r="W32" s="31">
        <v>2</v>
      </c>
      <c r="Z32" s="31">
        <v>3</v>
      </c>
    </row>
  </sheetData>
  <mergeCells count="8">
    <mergeCell ref="W2:X2"/>
    <mergeCell ref="Z2:AA2"/>
    <mergeCell ref="A1:E1"/>
    <mergeCell ref="G2:H2"/>
    <mergeCell ref="J2:K2"/>
    <mergeCell ref="N2:O2"/>
    <mergeCell ref="Q2:R2"/>
    <mergeCell ref="T2:U2"/>
  </mergeCells>
  <phoneticPr fontId="3" type="noConversion"/>
  <pageMargins left="0.7" right="0.7" top="0.75" bottom="0.75" header="0.3" footer="0.3"/>
  <pageSetup paperSize="3" scale="49" fitToHeight="0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Utah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Tanner</dc:creator>
  <cp:lastModifiedBy>Robert Baxter</cp:lastModifiedBy>
  <cp:lastPrinted>2024-11-27T01:55:07Z</cp:lastPrinted>
  <dcterms:created xsi:type="dcterms:W3CDTF">2024-11-26T23:12:40Z</dcterms:created>
  <dcterms:modified xsi:type="dcterms:W3CDTF">2025-01-01T00:01:35Z</dcterms:modified>
</cp:coreProperties>
</file>