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uditor\Purchasing\2022 RFPs\11 - ITB 2022-11 - Waste Pumping\"/>
    </mc:Choice>
  </mc:AlternateContent>
  <xr:revisionPtr revIDLastSave="0" documentId="8_{27A4D460-DA02-4FC0-B72E-0A087550F1E9}" xr6:coauthVersionLast="47" xr6:coauthVersionMax="47" xr10:uidLastSave="{00000000-0000-0000-0000-000000000000}"/>
  <bookViews>
    <workbookView xWindow="-120" yWindow="-120" windowWidth="29040" windowHeight="15840" xr2:uid="{85180F9E-354E-4FAC-A5DA-783295D72B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J25" i="1"/>
  <c r="G25" i="1"/>
  <c r="N23" i="1"/>
  <c r="J23" i="1"/>
  <c r="G23" i="1"/>
  <c r="E23" i="1"/>
  <c r="N16" i="1"/>
  <c r="J16" i="1"/>
  <c r="G16" i="1"/>
  <c r="E16" i="1"/>
  <c r="M11" i="1"/>
  <c r="J11" i="1"/>
  <c r="E11" i="1"/>
  <c r="I22" i="1"/>
  <c r="I21" i="1"/>
  <c r="I20" i="1"/>
  <c r="I19" i="1"/>
  <c r="I18" i="1"/>
  <c r="I15" i="1"/>
  <c r="I14" i="1"/>
  <c r="I13" i="1"/>
  <c r="I10" i="1"/>
  <c r="I9" i="1"/>
  <c r="I8" i="1"/>
  <c r="I7" i="1"/>
  <c r="I6" i="1"/>
  <c r="I5" i="1"/>
  <c r="I4" i="1"/>
  <c r="I3" i="1"/>
  <c r="G22" i="1"/>
  <c r="G19" i="1"/>
  <c r="G18" i="1"/>
  <c r="N7" i="1"/>
  <c r="N6" i="1"/>
  <c r="N5" i="1"/>
  <c r="N3" i="1"/>
  <c r="N11" i="1" s="1"/>
  <c r="G9" i="1"/>
  <c r="G7" i="1"/>
  <c r="G6" i="1"/>
  <c r="G5" i="1"/>
  <c r="G11" i="1" l="1"/>
</calcChain>
</file>

<file path=xl/sharedStrings.xml><?xml version="1.0" encoding="utf-8"?>
<sst xmlns="http://schemas.openxmlformats.org/spreadsheetml/2006/main" count="34" uniqueCount="24">
  <si>
    <t>Vivian Park</t>
  </si>
  <si>
    <t>Nunns Park</t>
  </si>
  <si>
    <t>Benjamin Park</t>
  </si>
  <si>
    <t>Bridal Veil Falls</t>
  </si>
  <si>
    <t>Soldier Pass</t>
  </si>
  <si>
    <t>Sandy Beach</t>
  </si>
  <si>
    <t>SF River Park</t>
  </si>
  <si>
    <t>Lincoln Beach</t>
  </si>
  <si>
    <t>Motor Pool</t>
  </si>
  <si>
    <t>PW Car</t>
  </si>
  <si>
    <t>SO Car</t>
  </si>
  <si>
    <t>Sally Port</t>
  </si>
  <si>
    <t>Kitchen</t>
  </si>
  <si>
    <t>Lakeshore Pumping</t>
  </si>
  <si>
    <t>$ per gal</t>
  </si>
  <si>
    <t>Min Charge</t>
  </si>
  <si>
    <t>Adj</t>
  </si>
  <si>
    <t>Gallons</t>
  </si>
  <si>
    <t>Go2 Pumping</t>
  </si>
  <si>
    <t>BMS Pumping</t>
  </si>
  <si>
    <t>Comparison Price</t>
  </si>
  <si>
    <t>Locations</t>
  </si>
  <si>
    <t>Total: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</si>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</sst>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right"/>
    </xf>
    <xf numFmtId="0" fontId="0" fillId="0" borderId="1" xfId="0" applyBorder="1"/>
    <xf numFmtId="44" fontId="0" fillId="0" borderId="1" xfId="1" applyFont="1" applyBorder="1"/>
    <xf numFmtId="0" fontId="5" fillId="0" borderId="1" xfId="0" applyFont="1" applyBorder="1"/>
    <xf numFmtId="0" fontId="5" fillId="0" borderId="3" xfId="0" applyFont="1" applyBorder="1"/>
    <xf numFmtId="44" fontId="0" fillId="0" borderId="2" xfId="1" applyFont="1" applyBorder="1"/>
    <xf numFmtId="44" fontId="0" fillId="0" borderId="0" xfId="1" applyFont="1" applyBorder="1"/>
    <xf numFmtId="44" fontId="0" fillId="0" borderId="3" xfId="1" applyFont="1" applyBorder="1"/>
    <xf numFmtId="44" fontId="0" fillId="0" borderId="0" xfId="1" applyFont="1" applyFill="1" applyBorder="1"/>
    <xf numFmtId="0" fontId="0" fillId="0" borderId="2" xfId="0" applyBorder="1"/>
    <xf numFmtId="0" fontId="0" fillId="0" borderId="0" xfId="0" applyBorder="1"/>
    <xf numFmtId="0" fontId="5" fillId="0" borderId="5" xfId="0" applyFont="1" applyBorder="1"/>
    <xf numFmtId="44" fontId="0" fillId="0" borderId="4" xfId="1" applyFont="1" applyBorder="1"/>
    <xf numFmtId="44" fontId="0" fillId="0" borderId="5" xfId="1" applyFont="1" applyBorder="1"/>
    <xf numFmtId="44" fontId="0" fillId="2" borderId="4" xfId="1" applyFont="1" applyFill="1" applyBorder="1"/>
    <xf numFmtId="44" fontId="0" fillId="0" borderId="4" xfId="1" applyFont="1" applyFill="1" applyBorder="1"/>
    <xf numFmtId="44" fontId="0" fillId="2" borderId="4" xfId="0" applyNumberFormat="1" applyFill="1" applyBorder="1"/>
    <xf numFmtId="44" fontId="2" fillId="0" borderId="2" xfId="1" applyFont="1" applyBorder="1"/>
    <xf numFmtId="44" fontId="2" fillId="0" borderId="3" xfId="1" applyFont="1" applyBorder="1"/>
    <xf numFmtId="44" fontId="0" fillId="0" borderId="4" xfId="0" applyNumberFormat="1" applyBorder="1"/>
    <xf numFmtId="44" fontId="0" fillId="0" borderId="5" xfId="0" applyNumberFormat="1" applyBorder="1"/>
    <xf numFmtId="44" fontId="0" fillId="0" borderId="4" xfId="0" applyNumberFormat="1" applyFill="1" applyBorder="1"/>
    <xf numFmtId="0" fontId="2" fillId="0" borderId="0" xfId="0" applyFont="1" applyFill="1"/>
    <xf numFmtId="0" fontId="2" fillId="0" borderId="1" xfId="0" applyFont="1" applyFill="1" applyBorder="1"/>
    <xf numFmtId="0" fontId="3" fillId="0" borderId="6" xfId="0" applyFont="1" applyFill="1" applyBorder="1" applyAlignment="1">
      <alignment horizontal="right"/>
    </xf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3" fillId="2" borderId="4" xfId="1" applyFont="1" applyFill="1" applyBorder="1"/>
    <xf numFmtId="0" fontId="0" fillId="0" borderId="8" xfId="0" applyBorder="1"/>
    <xf numFmtId="0" fontId="0" fillId="0" borderId="9" xfId="0" applyBorder="1"/>
    <xf numFmtId="44" fontId="0" fillId="2" borderId="10" xfId="0" applyNumberFormat="1" applyFill="1" applyBorder="1"/>
    <xf numFmtId="0" fontId="0" fillId="0" borderId="4" xfId="0" applyBorder="1"/>
    <xf numFmtId="44" fontId="3" fillId="0" borderId="11" xfId="0" applyNumberFormat="1" applyFont="1" applyBorder="1"/>
    <xf numFmtId="44" fontId="3" fillId="2" borderId="10" xfId="0" applyNumberFormat="1" applyFont="1" applyFill="1" applyBorder="1"/>
    <xf numFmtId="164" fontId="3" fillId="0" borderId="11" xfId="0" applyNumberFormat="1" applyFont="1" applyBorder="1"/>
    <xf numFmtId="0" fontId="5" fillId="0" borderId="7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6FF6-F08F-4121-8DCD-CCCFBEA748CB}">
  <dimension ref="A1:O25"/>
  <sheetViews>
    <sheetView tabSelected="1" workbookViewId="0">
      <selection activeCell="C30" sqref="C30"/>
    </sheetView>
  </sheetViews>
  <sheetFormatPr defaultRowHeight="15" x14ac:dyDescent="0.25"/>
  <cols>
    <col min="1" max="1" width="14.7109375" bestFit="1" customWidth="1"/>
    <col min="4" max="4" width="9.42578125" bestFit="1" customWidth="1"/>
    <col min="5" max="5" width="12.140625" bestFit="1" customWidth="1"/>
    <col min="6" max="6" width="10.5703125" bestFit="1" customWidth="1"/>
    <col min="7" max="7" width="18.28515625" bestFit="1" customWidth="1"/>
    <col min="9" max="9" width="9.42578125" bestFit="1" customWidth="1"/>
    <col min="10" max="10" width="12.140625" bestFit="1" customWidth="1"/>
    <col min="11" max="11" width="10.5703125" customWidth="1"/>
    <col min="12" max="12" width="9.42578125" bestFit="1" customWidth="1"/>
    <col min="13" max="13" width="12.140625" bestFit="1" customWidth="1"/>
    <col min="14" max="14" width="18.28515625" bestFit="1" customWidth="1"/>
  </cols>
  <sheetData>
    <row r="1" spans="1:15" ht="18.75" x14ac:dyDescent="0.3">
      <c r="D1" s="41" t="s">
        <v>13</v>
      </c>
      <c r="E1" s="43"/>
      <c r="F1" s="43"/>
      <c r="G1" s="42"/>
      <c r="I1" s="41" t="s">
        <v>18</v>
      </c>
      <c r="J1" s="42"/>
      <c r="K1" s="2"/>
      <c r="L1" s="41" t="s">
        <v>19</v>
      </c>
      <c r="M1" s="43"/>
      <c r="N1" s="42"/>
    </row>
    <row r="2" spans="1:15" ht="16.5" thickBot="1" x14ac:dyDescent="0.3">
      <c r="A2" s="7" t="s">
        <v>21</v>
      </c>
      <c r="B2" s="7" t="s">
        <v>17</v>
      </c>
      <c r="C2" s="7"/>
      <c r="D2" s="8" t="s">
        <v>14</v>
      </c>
      <c r="E2" s="7" t="s">
        <v>15</v>
      </c>
      <c r="F2" s="7" t="s">
        <v>16</v>
      </c>
      <c r="G2" s="15" t="s">
        <v>20</v>
      </c>
      <c r="H2" s="7"/>
      <c r="I2" s="8" t="s">
        <v>14</v>
      </c>
      <c r="J2" s="15" t="s">
        <v>15</v>
      </c>
      <c r="K2" s="7"/>
      <c r="L2" s="8" t="s">
        <v>14</v>
      </c>
      <c r="M2" s="7" t="s">
        <v>15</v>
      </c>
      <c r="N2" s="15" t="s">
        <v>20</v>
      </c>
    </row>
    <row r="3" spans="1:15" x14ac:dyDescent="0.25">
      <c r="A3" t="s">
        <v>0</v>
      </c>
      <c r="B3">
        <v>2000</v>
      </c>
      <c r="D3" s="9">
        <v>0.45</v>
      </c>
      <c r="E3" s="10">
        <v>500</v>
      </c>
      <c r="F3" s="10">
        <v>1000</v>
      </c>
      <c r="G3" s="16">
        <v>1000</v>
      </c>
      <c r="H3" s="1"/>
      <c r="I3" s="21">
        <f t="shared" ref="I3:I10" si="0">J3/B3</f>
        <v>0.32500000000000001</v>
      </c>
      <c r="J3" s="16">
        <v>650</v>
      </c>
      <c r="K3" s="1"/>
      <c r="L3" s="9">
        <v>0.38</v>
      </c>
      <c r="M3" s="10">
        <v>425</v>
      </c>
      <c r="N3" s="23">
        <f>B3*L3</f>
        <v>760</v>
      </c>
      <c r="O3" s="3"/>
    </row>
    <row r="4" spans="1:15" x14ac:dyDescent="0.25">
      <c r="A4" t="s">
        <v>0</v>
      </c>
      <c r="B4">
        <v>1000</v>
      </c>
      <c r="D4" s="9">
        <v>0.45</v>
      </c>
      <c r="E4" s="10">
        <v>500</v>
      </c>
      <c r="F4" s="10"/>
      <c r="G4" s="16">
        <v>500</v>
      </c>
      <c r="H4" s="1"/>
      <c r="I4" s="21">
        <f t="shared" si="0"/>
        <v>0.47499999999999998</v>
      </c>
      <c r="J4" s="16">
        <v>475</v>
      </c>
      <c r="K4" s="1"/>
      <c r="L4" s="9">
        <v>0.38</v>
      </c>
      <c r="M4" s="10">
        <v>425</v>
      </c>
      <c r="N4" s="23">
        <v>425</v>
      </c>
    </row>
    <row r="5" spans="1:15" x14ac:dyDescent="0.25">
      <c r="A5" t="s">
        <v>1</v>
      </c>
      <c r="B5">
        <v>2500</v>
      </c>
      <c r="D5" s="9">
        <v>0.45</v>
      </c>
      <c r="E5" s="10">
        <v>810</v>
      </c>
      <c r="F5" s="10"/>
      <c r="G5" s="16">
        <f t="shared" ref="G5:G9" si="1">B5*D5</f>
        <v>1125</v>
      </c>
      <c r="H5" s="1"/>
      <c r="I5" s="21">
        <f t="shared" si="0"/>
        <v>0.26</v>
      </c>
      <c r="J5" s="16">
        <v>650</v>
      </c>
      <c r="K5" s="1"/>
      <c r="L5" s="9">
        <v>0.38</v>
      </c>
      <c r="M5" s="10">
        <v>425</v>
      </c>
      <c r="N5" s="23">
        <f>B5*L5</f>
        <v>950</v>
      </c>
    </row>
    <row r="6" spans="1:15" x14ac:dyDescent="0.25">
      <c r="A6" t="s">
        <v>1</v>
      </c>
      <c r="B6">
        <v>3000</v>
      </c>
      <c r="D6" s="9">
        <v>0.45</v>
      </c>
      <c r="E6" s="10">
        <v>500</v>
      </c>
      <c r="F6" s="10">
        <v>1000</v>
      </c>
      <c r="G6" s="16">
        <f t="shared" si="1"/>
        <v>1350</v>
      </c>
      <c r="H6" s="1"/>
      <c r="I6" s="21">
        <f t="shared" si="0"/>
        <v>0.3</v>
      </c>
      <c r="J6" s="16">
        <v>900</v>
      </c>
      <c r="K6" s="1"/>
      <c r="L6" s="9">
        <v>0.38</v>
      </c>
      <c r="M6" s="10">
        <v>425</v>
      </c>
      <c r="N6" s="23">
        <f>B6*L6</f>
        <v>1140</v>
      </c>
    </row>
    <row r="7" spans="1:15" x14ac:dyDescent="0.25">
      <c r="A7" t="s">
        <v>2</v>
      </c>
      <c r="B7">
        <v>1250</v>
      </c>
      <c r="D7" s="9">
        <v>0.45</v>
      </c>
      <c r="E7" s="10">
        <v>530</v>
      </c>
      <c r="F7" s="10"/>
      <c r="G7" s="16">
        <f t="shared" si="1"/>
        <v>562.5</v>
      </c>
      <c r="H7" s="1"/>
      <c r="I7" s="21">
        <f t="shared" si="0"/>
        <v>0.38</v>
      </c>
      <c r="J7" s="16">
        <v>475</v>
      </c>
      <c r="K7" s="1"/>
      <c r="L7" s="9">
        <v>0.38</v>
      </c>
      <c r="M7" s="10">
        <v>425</v>
      </c>
      <c r="N7" s="23">
        <f>B7*L7</f>
        <v>475</v>
      </c>
    </row>
    <row r="8" spans="1:15" x14ac:dyDescent="0.25">
      <c r="A8" t="s">
        <v>3</v>
      </c>
      <c r="B8">
        <v>1000</v>
      </c>
      <c r="D8" s="9">
        <v>0.45</v>
      </c>
      <c r="E8" s="10">
        <v>500</v>
      </c>
      <c r="F8" s="10"/>
      <c r="G8" s="16">
        <v>500</v>
      </c>
      <c r="H8" s="1"/>
      <c r="I8" s="21">
        <f t="shared" si="0"/>
        <v>0.47499999999999998</v>
      </c>
      <c r="J8" s="16">
        <v>475</v>
      </c>
      <c r="K8" s="1"/>
      <c r="L8" s="9">
        <v>0.38</v>
      </c>
      <c r="M8" s="10">
        <v>425</v>
      </c>
      <c r="N8" s="23">
        <v>425</v>
      </c>
    </row>
    <row r="9" spans="1:15" x14ac:dyDescent="0.25">
      <c r="A9" t="s">
        <v>4</v>
      </c>
      <c r="B9">
        <v>1000</v>
      </c>
      <c r="D9" s="9">
        <v>0.45</v>
      </c>
      <c r="E9" s="10">
        <v>640</v>
      </c>
      <c r="F9" s="10"/>
      <c r="G9" s="16">
        <f t="shared" si="1"/>
        <v>450</v>
      </c>
      <c r="H9" s="1"/>
      <c r="I9" s="21">
        <f t="shared" si="0"/>
        <v>0.47499999999999998</v>
      </c>
      <c r="J9" s="16">
        <v>475</v>
      </c>
      <c r="K9" s="1"/>
      <c r="L9" s="9">
        <v>0.38</v>
      </c>
      <c r="M9" s="10">
        <v>425</v>
      </c>
      <c r="N9" s="23">
        <v>425</v>
      </c>
    </row>
    <row r="10" spans="1:15" ht="15.75" thickBot="1" x14ac:dyDescent="0.3">
      <c r="A10" s="5" t="s">
        <v>5</v>
      </c>
      <c r="B10" s="5">
        <v>1000</v>
      </c>
      <c r="C10" s="5"/>
      <c r="D10" s="11">
        <v>0.45</v>
      </c>
      <c r="E10" s="6">
        <v>500</v>
      </c>
      <c r="F10" s="6"/>
      <c r="G10" s="17">
        <v>500</v>
      </c>
      <c r="H10" s="6"/>
      <c r="I10" s="22">
        <f t="shared" si="0"/>
        <v>0.47499999999999998</v>
      </c>
      <c r="J10" s="17">
        <v>475</v>
      </c>
      <c r="K10" s="6"/>
      <c r="L10" s="11">
        <v>0.38</v>
      </c>
      <c r="M10" s="6">
        <v>425</v>
      </c>
      <c r="N10" s="24">
        <v>425</v>
      </c>
    </row>
    <row r="11" spans="1:15" x14ac:dyDescent="0.25">
      <c r="A11" s="4" t="s">
        <v>22</v>
      </c>
      <c r="D11" s="9"/>
      <c r="E11" s="10">
        <f>SUM(E3:E10)</f>
        <v>4480</v>
      </c>
      <c r="F11" s="10"/>
      <c r="G11" s="18">
        <f>SUM(G3:G10)</f>
        <v>5987.5</v>
      </c>
      <c r="H11" s="1"/>
      <c r="I11" s="21"/>
      <c r="J11" s="32">
        <f>SUM(J3:J10)</f>
        <v>4575</v>
      </c>
      <c r="K11" s="1"/>
      <c r="L11" s="9"/>
      <c r="M11" s="12">
        <f>SUM(M3:M10)</f>
        <v>3400</v>
      </c>
      <c r="N11" s="20">
        <f>SUM(N3:N10)</f>
        <v>5025</v>
      </c>
    </row>
    <row r="12" spans="1:15" x14ac:dyDescent="0.25">
      <c r="A12" s="4"/>
      <c r="D12" s="9"/>
      <c r="E12" s="10"/>
      <c r="F12" s="10"/>
      <c r="G12" s="19"/>
      <c r="H12" s="1"/>
      <c r="I12" s="21"/>
      <c r="J12" s="19"/>
      <c r="K12" s="1"/>
      <c r="L12" s="9"/>
      <c r="M12" s="12"/>
      <c r="N12" s="25"/>
    </row>
    <row r="13" spans="1:15" x14ac:dyDescent="0.25">
      <c r="A13" t="s">
        <v>6</v>
      </c>
      <c r="B13">
        <v>250</v>
      </c>
      <c r="D13" s="9">
        <v>0.5</v>
      </c>
      <c r="E13" s="10">
        <v>350</v>
      </c>
      <c r="F13" s="10"/>
      <c r="G13" s="16">
        <v>350</v>
      </c>
      <c r="H13" s="1"/>
      <c r="I13" s="21">
        <f>J13/B13</f>
        <v>1</v>
      </c>
      <c r="J13" s="16">
        <v>250</v>
      </c>
      <c r="K13" s="1"/>
      <c r="L13" s="9"/>
      <c r="M13" s="10">
        <v>425</v>
      </c>
      <c r="N13" s="16">
        <v>425</v>
      </c>
    </row>
    <row r="14" spans="1:15" x14ac:dyDescent="0.25">
      <c r="A14" t="s">
        <v>1</v>
      </c>
      <c r="B14">
        <v>250</v>
      </c>
      <c r="D14" s="9">
        <v>0.5</v>
      </c>
      <c r="E14" s="10">
        <v>350</v>
      </c>
      <c r="F14" s="10"/>
      <c r="G14" s="16">
        <v>350</v>
      </c>
      <c r="H14" s="1"/>
      <c r="I14" s="21">
        <f>J14/B14</f>
        <v>1</v>
      </c>
      <c r="J14" s="16">
        <v>250</v>
      </c>
      <c r="K14" s="1"/>
      <c r="L14" s="9"/>
      <c r="M14" s="10">
        <v>425</v>
      </c>
      <c r="N14" s="16">
        <v>425</v>
      </c>
    </row>
    <row r="15" spans="1:15" ht="15.75" thickBot="1" x14ac:dyDescent="0.3">
      <c r="A15" s="5" t="s">
        <v>7</v>
      </c>
      <c r="B15" s="5">
        <v>250</v>
      </c>
      <c r="C15" s="5"/>
      <c r="D15" s="11">
        <v>0.5</v>
      </c>
      <c r="E15" s="6">
        <v>350</v>
      </c>
      <c r="F15" s="6"/>
      <c r="G15" s="17">
        <v>350</v>
      </c>
      <c r="H15" s="6"/>
      <c r="I15" s="22">
        <f>J15/B15</f>
        <v>1</v>
      </c>
      <c r="J15" s="17">
        <v>250</v>
      </c>
      <c r="K15" s="6"/>
      <c r="L15" s="11"/>
      <c r="M15" s="6">
        <v>425</v>
      </c>
      <c r="N15" s="17">
        <v>425</v>
      </c>
    </row>
    <row r="16" spans="1:15" x14ac:dyDescent="0.25">
      <c r="A16" s="4" t="s">
        <v>22</v>
      </c>
      <c r="D16" s="9"/>
      <c r="E16" s="10">
        <f>SUM(E13:E15)</f>
        <v>1050</v>
      </c>
      <c r="F16" s="10"/>
      <c r="G16" s="18">
        <f>SUM(G13:G15)</f>
        <v>1050</v>
      </c>
      <c r="H16" s="1"/>
      <c r="I16" s="21"/>
      <c r="J16" s="32">
        <f>SUM(J13:J15)</f>
        <v>750</v>
      </c>
      <c r="K16" s="1"/>
      <c r="L16" s="9"/>
      <c r="M16" s="10"/>
      <c r="N16" s="20">
        <f>SUM(N13:N15)</f>
        <v>1275</v>
      </c>
    </row>
    <row r="17" spans="1:14" x14ac:dyDescent="0.25">
      <c r="A17" s="4"/>
      <c r="D17" s="9"/>
      <c r="E17" s="10"/>
      <c r="F17" s="10"/>
      <c r="G17" s="19"/>
      <c r="H17" s="1"/>
      <c r="I17" s="21"/>
      <c r="J17" s="19"/>
      <c r="K17" s="1"/>
      <c r="L17" s="9"/>
      <c r="M17" s="10"/>
      <c r="N17" s="25"/>
    </row>
    <row r="18" spans="1:14" x14ac:dyDescent="0.25">
      <c r="A18" t="s">
        <v>8</v>
      </c>
      <c r="B18" s="26">
        <v>1047</v>
      </c>
      <c r="D18" s="9">
        <v>0.75</v>
      </c>
      <c r="E18" s="10">
        <v>650</v>
      </c>
      <c r="F18" s="10"/>
      <c r="G18" s="16">
        <f>B18*D18</f>
        <v>785.25</v>
      </c>
      <c r="H18" s="1"/>
      <c r="I18" s="21">
        <f>J18/B18</f>
        <v>0.85959885386819479</v>
      </c>
      <c r="J18" s="16">
        <v>900</v>
      </c>
      <c r="K18" s="1"/>
      <c r="L18" s="9">
        <v>0.39</v>
      </c>
      <c r="M18" s="10">
        <v>425</v>
      </c>
      <c r="N18" s="23">
        <v>425</v>
      </c>
    </row>
    <row r="19" spans="1:14" x14ac:dyDescent="0.25">
      <c r="A19" t="s">
        <v>9</v>
      </c>
      <c r="B19" s="26">
        <v>1047</v>
      </c>
      <c r="D19" s="9">
        <v>0.75</v>
      </c>
      <c r="E19" s="10">
        <v>650</v>
      </c>
      <c r="F19" s="10"/>
      <c r="G19" s="16">
        <f t="shared" ref="G19:G22" si="2">B19*D19</f>
        <v>785.25</v>
      </c>
      <c r="H19" s="1"/>
      <c r="I19" s="21">
        <f>J19/B19</f>
        <v>0.85959885386819479</v>
      </c>
      <c r="J19" s="16">
        <v>900</v>
      </c>
      <c r="K19" s="1"/>
      <c r="L19" s="9">
        <v>0.39</v>
      </c>
      <c r="M19" s="10">
        <v>425</v>
      </c>
      <c r="N19" s="23">
        <v>425</v>
      </c>
    </row>
    <row r="20" spans="1:14" x14ac:dyDescent="0.25">
      <c r="A20" t="s">
        <v>10</v>
      </c>
      <c r="B20" s="26">
        <v>561</v>
      </c>
      <c r="D20" s="9">
        <v>0.75</v>
      </c>
      <c r="E20" s="10">
        <v>650</v>
      </c>
      <c r="F20" s="10"/>
      <c r="G20" s="16">
        <v>650</v>
      </c>
      <c r="H20" s="1"/>
      <c r="I20" s="21">
        <f>J20/B20</f>
        <v>2.5846702317290551</v>
      </c>
      <c r="J20" s="16">
        <v>1450</v>
      </c>
      <c r="K20" s="1"/>
      <c r="L20" s="9">
        <v>0.39</v>
      </c>
      <c r="M20" s="10">
        <v>425</v>
      </c>
      <c r="N20" s="23">
        <v>425</v>
      </c>
    </row>
    <row r="21" spans="1:14" x14ac:dyDescent="0.25">
      <c r="A21" t="s">
        <v>11</v>
      </c>
      <c r="B21" s="26">
        <v>456</v>
      </c>
      <c r="D21" s="9">
        <v>0.75</v>
      </c>
      <c r="E21" s="10">
        <v>650</v>
      </c>
      <c r="F21" s="10"/>
      <c r="G21" s="16">
        <v>650</v>
      </c>
      <c r="H21" s="1"/>
      <c r="I21" s="21">
        <f>J21/B21</f>
        <v>1.9736842105263157</v>
      </c>
      <c r="J21" s="16">
        <v>900</v>
      </c>
      <c r="K21" s="1"/>
      <c r="L21" s="9">
        <v>0.34</v>
      </c>
      <c r="M21" s="10">
        <v>425</v>
      </c>
      <c r="N21" s="23">
        <v>425</v>
      </c>
    </row>
    <row r="22" spans="1:14" ht="15.75" thickBot="1" x14ac:dyDescent="0.3">
      <c r="A22" s="5" t="s">
        <v>12</v>
      </c>
      <c r="B22" s="27">
        <v>912</v>
      </c>
      <c r="C22" s="5"/>
      <c r="D22" s="11">
        <v>0.75</v>
      </c>
      <c r="E22" s="6">
        <v>650</v>
      </c>
      <c r="F22" s="6"/>
      <c r="G22" s="17">
        <f t="shared" si="2"/>
        <v>684</v>
      </c>
      <c r="H22" s="6"/>
      <c r="I22" s="22">
        <f>J22/B22</f>
        <v>0.8771929824561403</v>
      </c>
      <c r="J22" s="17">
        <v>800</v>
      </c>
      <c r="K22" s="6"/>
      <c r="L22" s="11">
        <v>0.39</v>
      </c>
      <c r="M22" s="6">
        <v>425</v>
      </c>
      <c r="N22" s="24">
        <v>425</v>
      </c>
    </row>
    <row r="23" spans="1:14" ht="15.75" thickBot="1" x14ac:dyDescent="0.3">
      <c r="A23" s="28" t="s">
        <v>22</v>
      </c>
      <c r="B23" s="29"/>
      <c r="C23" s="29"/>
      <c r="D23" s="33"/>
      <c r="E23" s="30">
        <f>SUM(E18:E22)</f>
        <v>3250</v>
      </c>
      <c r="F23" s="29"/>
      <c r="G23" s="35">
        <f>SUM(G18:G22)</f>
        <v>3554.5</v>
      </c>
      <c r="H23" s="29"/>
      <c r="I23" s="33"/>
      <c r="J23" s="35">
        <f>SUM(J18:J22)</f>
        <v>4950</v>
      </c>
      <c r="K23" s="29"/>
      <c r="L23" s="33"/>
      <c r="M23" s="29"/>
      <c r="N23" s="38">
        <f>SUM(N18:N22)</f>
        <v>2125</v>
      </c>
    </row>
    <row r="24" spans="1:14" ht="15.75" thickTop="1" x14ac:dyDescent="0.25">
      <c r="D24" s="13"/>
      <c r="E24" s="14"/>
      <c r="F24" s="14"/>
      <c r="G24" s="36"/>
      <c r="I24" s="13"/>
      <c r="J24" s="36"/>
      <c r="L24" s="13"/>
      <c r="M24" s="14"/>
      <c r="N24" s="36"/>
    </row>
    <row r="25" spans="1:14" ht="16.5" thickBot="1" x14ac:dyDescent="0.3">
      <c r="A25" s="40" t="s">
        <v>23</v>
      </c>
      <c r="B25" s="31"/>
      <c r="C25" s="31"/>
      <c r="D25" s="34"/>
      <c r="E25" s="31"/>
      <c r="F25" s="31"/>
      <c r="G25" s="37">
        <f>G11+G16+G23</f>
        <v>10592</v>
      </c>
      <c r="H25" s="31"/>
      <c r="I25" s="34"/>
      <c r="J25" s="37">
        <f>J11+J16+J23</f>
        <v>10275</v>
      </c>
      <c r="K25" s="31"/>
      <c r="L25" s="34"/>
      <c r="M25" s="31"/>
      <c r="N25" s="39">
        <f>N11+N16+N23</f>
        <v>8425</v>
      </c>
    </row>
  </sheetData>
  <mergeCells count="3">
    <mergeCell ref="I1:J1"/>
    <mergeCell ref="L1:N1"/>
    <mergeCell ref="D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Utah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Tanner</dc:creator>
  <cp:lastModifiedBy>Robert Baxter</cp:lastModifiedBy>
  <dcterms:created xsi:type="dcterms:W3CDTF">2022-12-05T21:40:22Z</dcterms:created>
  <dcterms:modified xsi:type="dcterms:W3CDTF">2022-12-06T19:29:28Z</dcterms:modified>
</cp:coreProperties>
</file>